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Ф.2д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RangeToPoke">#REF!</definedName>
    <definedName name="we">'[2]7бт3010'!#REF!</definedName>
    <definedName name="_xlnm.Print_Titles" localSheetId="0">'Ф.2д'!$22:$22</definedName>
    <definedName name="_xlnm.Print_Area" localSheetId="0">'Ф.2д'!$A$1:$I$93</definedName>
  </definedNames>
  <calcPr fullCalcOnLoad="1"/>
</workbook>
</file>

<file path=xl/comments1.xml><?xml version="1.0" encoding="utf-8"?>
<comments xmlns="http://schemas.openxmlformats.org/spreadsheetml/2006/main">
  <authors>
    <author>Евгений Токарев</author>
  </authors>
  <commentList>
    <comment ref="E19" authorId="0">
      <text>
        <r>
          <rPr>
            <b/>
            <sz val="8"/>
            <rFont val="Tahoma"/>
            <family val="2"/>
          </rPr>
          <t>Евгений Токарев:</t>
        </r>
        <r>
          <rPr>
            <sz val="8"/>
            <rFont val="Tahoma"/>
            <family val="2"/>
          </rPr>
          <t xml:space="preserve">
графа „Затверджено на відповідний період заповнюється у формах №2д(м), №4-3д(м) по КЕКВ 1110, 1120, 1132, 1133, 1160, 1171, 1172, 1340, 5000 ( КЕКВ 5000= 1131 +1134+ 1135+1136+ 1137+1138+1139+ 1140+1150+1310+1320+ 1350+2000+ 4000).</t>
        </r>
      </text>
    </comment>
  </commentList>
</comments>
</file>

<file path=xl/sharedStrings.xml><?xml version="1.0" encoding="utf-8"?>
<sst xmlns="http://schemas.openxmlformats.org/spreadsheetml/2006/main" count="128" uniqueCount="122">
  <si>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</si>
  <si>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</si>
  <si>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</si>
  <si>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</si>
  <si>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</si>
  <si>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</si>
  <si>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</si>
  <si>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</si>
  <si>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</si>
  <si>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</si>
  <si>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</si>
  <si>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</si>
  <si>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</si>
  <si>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</si>
  <si>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</si>
  <si>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</si>
  <si>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</si>
  <si>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</si>
  <si>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</si>
  <si>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</si>
  <si>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</si>
  <si>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</si>
  <si>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</si>
  <si>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</si>
  <si>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</si>
  <si>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</si>
  <si>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</si>
  <si>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</si>
  <si>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</si>
  <si>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</si>
  <si>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</si>
  <si>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</si>
  <si>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</si>
  <si>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</si>
  <si>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</si>
  <si>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</si>
  <si>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</si>
  <si>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</si>
  <si>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</si>
  <si>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</si>
  <si>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</si>
  <si>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</si>
  <si>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</si>
  <si>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</si>
  <si>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</si>
  <si>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</si>
  <si>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</si>
  <si>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</si>
  <si>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</si>
  <si>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</si>
  <si>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</si>
  <si>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</si>
  <si>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</si>
  <si>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</si>
  <si>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</si>
  <si>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</si>
  <si>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</si>
  <si>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</si>
  <si>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</si>
  <si>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</si>
  <si>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</si>
  <si>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</si>
  <si>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</si>
  <si>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</si>
  <si>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</si>
  <si>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</si>
  <si>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</si>
  <si>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</si>
  <si>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</si>
  <si>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</si>
  <si>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</si>
  <si>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</si>
  <si>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</si>
  <si>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</si>
  <si>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</si>
  <si>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</si>
  <si>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</si>
  <si>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</si>
  <si>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</si>
  <si>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</si>
  <si>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</si>
  <si>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</si>
  <si>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</si>
  <si>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</si>
  <si>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</si>
  <si>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</si>
  <si>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</si>
  <si>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</si>
  <si>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 xml:space="preserve"> 1 Заповнюється розпорядниками бюджетних коштів.</t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</si>
  <si>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</si>
  <si>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</si>
  <si>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</si>
  <si>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</si>
  <si>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Затверджено на звітний період (рік)</t>
    </r>
    <r>
      <rPr>
        <sz val="6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</si>
  <si>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</si>
  <si>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</si>
  <si>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</si>
  <si>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</si>
  <si>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</si>
  <si>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</si>
  <si>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</si>
  <si>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-</t>
  </si>
  <si>
    <t xml:space="preserve">      №2д,</t>
  </si>
  <si>
    <t xml:space="preserve">      №2м)</t>
  </si>
  <si>
    <t>м.Тернопіль</t>
  </si>
  <si>
    <t>Тернопільська митниця ДФС</t>
  </si>
  <si>
    <t>350</t>
  </si>
  <si>
    <t>Міністерство фінансів України</t>
  </si>
  <si>
    <t>3507010</t>
  </si>
  <si>
    <t>Керівництво та управління у сфері фіскальної політики</t>
  </si>
  <si>
    <t>В.М.Яніцька</t>
  </si>
  <si>
    <t>О.А.Антонович</t>
  </si>
  <si>
    <t xml:space="preserve">  Оплата енергосервісу</t>
  </si>
  <si>
    <t>Орган державної влади</t>
  </si>
  <si>
    <r>
      <t>Періодичність:</t>
    </r>
    <r>
      <rPr>
        <u val="single"/>
        <sz val="8"/>
        <color indexed="8"/>
        <rFont val="Times New Roman"/>
        <family val="1"/>
      </rPr>
      <t xml:space="preserve"> квартальна</t>
    </r>
    <r>
      <rPr>
        <sz val="8"/>
        <color indexed="8"/>
        <rFont val="Times New Roman"/>
        <family val="1"/>
      </rPr>
      <t>, річна</t>
    </r>
  </si>
  <si>
    <t>Додаток 4
до Порядку складання фінансової, бюджетної та іншої звітності розпорядниками та одержувачами бюджетних коштів (пункт 2.1)</t>
  </si>
  <si>
    <t>про надходження та</t>
  </si>
  <si>
    <t xml:space="preserve"> використання коштів загального фонду (форма</t>
  </si>
  <si>
    <t>Начальник відділу-головний бухгалтер</t>
  </si>
  <si>
    <t>Начальник митниці</t>
  </si>
  <si>
    <t xml:space="preserve">за 3 квартал 2017 року </t>
  </si>
  <si>
    <t>"04" жовтня 2017 року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</si>
</sst>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0.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;\-#,##0.00;#,&quot;-&quot;"/>
    <numFmt numFmtId="181" formatCode="#,##0.00_ ;[Red]\-#,##0.00\ "/>
    <numFmt numFmtId="182" formatCode="0.00;[Red]0.00"/>
    <numFmt numFmtId="183" formatCode="#,##0.00_ ;\-#,##0.00\ "/>
    <numFmt numFmtId="184" formatCode="#,##0.000;\-#,##0.000;#.0,&quot;-&quot;"/>
    <numFmt numFmtId="185" formatCode="#,##0.0;\-#,##0.0;#,&quot;-&quot;"/>
    <numFmt numFmtId="186" formatCode="#,##0;\-#,##0;#,&quot;-&quot;"/>
    <numFmt numFmtId="187" formatCode="#,##0&quot;грн.&quot;;\-#,##0&quot;грн.&quot;"/>
    <numFmt numFmtId="188" formatCode="#,##0&quot;грн.&quot;;[Red]\-#,##0&quot;грн.&quot;"/>
    <numFmt numFmtId="189" formatCode="#,##0.00&quot;грн.&quot;;\-#,##0.00&quot;грн.&quot;"/>
    <numFmt numFmtId="190" formatCode="#,##0.00&quot;грн.&quot;;[Red]\-#,##0.00&quot;грн.&quot;"/>
    <numFmt numFmtId="191" formatCode="_-* #,##0&quot;грн.&quot;_-;\-* #,##0&quot;грн.&quot;_-;_-* &quot;-&quot;&quot;грн.&quot;_-;_-@_-"/>
    <numFmt numFmtId="192" formatCode="_-* #,##0_г_р_н_._-;\-* #,##0_г_р_н_._-;_-* &quot;-&quot;_г_р_н_._-;_-@_-"/>
    <numFmt numFmtId="193" formatCode="_-* #,##0.00&quot;грн.&quot;_-;\-* #,##0.00&quot;грн.&quot;_-;_-* &quot;-&quot;??&quot;грн.&quot;_-;_-@_-"/>
    <numFmt numFmtId="194" formatCode="_-* #,##0.00_г_р_н_._-;\-* #,##0.00_г_р_н_._-;_-* &quot;-&quot;??_г_р_н_._-;_-@_-"/>
    <numFmt numFmtId="195" formatCode="[$-422]dd\ mmmm\ yyyy\ &quot;г.&quot;"/>
    <numFmt numFmtId="196" formatCode="dd\.mm\.yy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[$-FC19]dd\ mmmm\ yyyy\ &quot;г.&quot;"/>
    <numFmt numFmtId="214" formatCode="#,##0.00\ &quot;грн.&quot;"/>
    <numFmt numFmtId="215" formatCode="_(* #,##0.0_);_(* \(#,##0.0\);_(* &quot;-&quot;_);_(@_)"/>
    <numFmt numFmtId="216" formatCode="_(* #,##0.00_);_(* \(#,##0.00\);_(* &quot;-&quot;_);_(@_)"/>
    <numFmt numFmtId="217" formatCode="#,##0.0000;\-#,##0.0000;#.00,&quot;-&quot;"/>
    <numFmt numFmtId="218" formatCode="#,##0.00000;\-#,##0.00000;#.000,&quot;-&quot;"/>
    <numFmt numFmtId="219" formatCode="#,##0.00;\-#,##0.00;#.0,&quot;-&quot;"/>
    <numFmt numFmtId="220" formatCode="#,##0.000;\-#,##0.000;#.00,&quot;-&quot;"/>
    <numFmt numFmtId="221" formatCode="#,##0.0000;\-#,##0.0000;#.000,&quot;-&quot;"/>
    <numFmt numFmtId="222" formatCode="#,##0.00000;\-#,##0.00000;#.0000,&quot;-&quot;"/>
    <numFmt numFmtId="223" formatCode="#,##0.000000;\-#,##0.000000;#.00000,&quot;-&quot;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8"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center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6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1" fontId="26" fillId="24" borderId="1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 horizontal="justify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180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180" fontId="24" fillId="24" borderId="12" xfId="0" applyNumberFormat="1" applyFont="1" applyFill="1" applyBorder="1" applyAlignment="1" applyProtection="1">
      <alignment horizontal="right" vertical="center"/>
      <protection locked="0"/>
    </xf>
    <xf numFmtId="180" fontId="24" fillId="0" borderId="12" xfId="0" applyNumberFormat="1" applyFont="1" applyBorder="1" applyAlignment="1" applyProtection="1">
      <alignment horizontal="right" vertical="center"/>
      <protection locked="0"/>
    </xf>
    <xf numFmtId="0" fontId="0" fillId="24" borderId="0" xfId="0" applyFill="1" applyAlignment="1">
      <alignment/>
    </xf>
    <xf numFmtId="0" fontId="37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24" borderId="13" xfId="0" applyFill="1" applyBorder="1" applyAlignment="1">
      <alignment/>
    </xf>
    <xf numFmtId="180" fontId="41" fillId="0" borderId="12" xfId="0" applyNumberFormat="1" applyFont="1" applyBorder="1" applyAlignment="1" applyProtection="1">
      <alignment horizontal="right" vertical="center" wrapText="1"/>
      <protection/>
    </xf>
    <xf numFmtId="0" fontId="21" fillId="0" borderId="0" xfId="0" applyFont="1" applyFill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7" fillId="0" borderId="14" xfId="0" applyFont="1" applyBorder="1" applyAlignment="1">
      <alignment wrapText="1"/>
    </xf>
    <xf numFmtId="0" fontId="27" fillId="0" borderId="15" xfId="0" applyFont="1" applyBorder="1" applyAlignment="1">
      <alignment vertical="top" wrapText="1"/>
    </xf>
    <xf numFmtId="0" fontId="27" fillId="0" borderId="15" xfId="0" applyFont="1" applyBorder="1" applyAlignment="1">
      <alignment wrapText="1"/>
    </xf>
    <xf numFmtId="0" fontId="27" fillId="0" borderId="16" xfId="0" applyFont="1" applyBorder="1" applyAlignment="1" applyProtection="1">
      <alignment wrapText="1"/>
      <protection locked="0"/>
    </xf>
    <xf numFmtId="0" fontId="29" fillId="0" borderId="17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30" fillId="0" borderId="17" xfId="0" applyFont="1" applyBorder="1" applyAlignment="1" applyProtection="1">
      <alignment wrapText="1"/>
      <protection locked="0"/>
    </xf>
    <xf numFmtId="0" fontId="30" fillId="0" borderId="15" xfId="0" applyFont="1" applyBorder="1" applyAlignment="1" applyProtection="1">
      <alignment wrapText="1"/>
      <protection locked="0"/>
    </xf>
    <xf numFmtId="0" fontId="26" fillId="0" borderId="0" xfId="0" applyFont="1" applyBorder="1" applyAlignment="1">
      <alignment wrapText="1"/>
    </xf>
    <xf numFmtId="0" fontId="37" fillId="24" borderId="18" xfId="0" applyFont="1" applyFill="1" applyBorder="1" applyAlignment="1">
      <alignment/>
    </xf>
    <xf numFmtId="0" fontId="37" fillId="24" borderId="19" xfId="0" applyFont="1" applyFill="1" applyBorder="1" applyAlignment="1">
      <alignment/>
    </xf>
    <xf numFmtId="0" fontId="38" fillId="0" borderId="20" xfId="0" applyFont="1" applyBorder="1" applyAlignment="1">
      <alignment vertical="top"/>
    </xf>
    <xf numFmtId="0" fontId="38" fillId="0" borderId="21" xfId="0" applyFont="1" applyBorder="1" applyAlignment="1">
      <alignment horizontal="right" vertical="top"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9" xfId="0" applyFont="1" applyBorder="1" applyAlignment="1">
      <alignment/>
    </xf>
    <xf numFmtId="2" fontId="22" fillId="0" borderId="22" xfId="0" applyNumberFormat="1" applyFont="1" applyFill="1" applyBorder="1" applyAlignment="1" applyProtection="1">
      <alignment vertical="top"/>
      <protection locked="0"/>
    </xf>
    <xf numFmtId="2" fontId="22" fillId="0" borderId="23" xfId="0" applyNumberFormat="1" applyFont="1" applyFill="1" applyBorder="1" applyAlignment="1" applyProtection="1">
      <alignment vertical="top"/>
      <protection locked="0"/>
    </xf>
    <xf numFmtId="0" fontId="27" fillId="0" borderId="18" xfId="0" applyFont="1" applyBorder="1" applyAlignment="1">
      <alignment/>
    </xf>
    <xf numFmtId="0" fontId="27" fillId="0" borderId="17" xfId="0" applyFont="1" applyBorder="1" applyAlignment="1">
      <alignment vertical="top"/>
    </xf>
    <xf numFmtId="0" fontId="27" fillId="0" borderId="17" xfId="0" applyFont="1" applyBorder="1" applyAlignment="1">
      <alignment/>
    </xf>
    <xf numFmtId="0" fontId="27" fillId="0" borderId="24" xfId="0" applyFont="1" applyBorder="1" applyAlignment="1" applyProtection="1">
      <alignment/>
      <protection locked="0"/>
    </xf>
    <xf numFmtId="0" fontId="26" fillId="0" borderId="0" xfId="0" applyFont="1" applyAlignment="1">
      <alignment/>
    </xf>
    <xf numFmtId="180" fontId="35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7" fillId="0" borderId="25" xfId="0" applyFont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Примечание_35_ZV2kv2015v9.01-31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vit\&#1059;&#1074;&#1103;&#1079;&#1082;&#1072;%20&#1074;%20&#1086;&#1090;&#1095;&#1105;&#1090;&#1085;&#1086;&#1089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NVV\&#1047;&#1074;&#1110;&#1090;%202009\&#1047;&#1072;%202009&#1088;&#1110;&#1082;\&#1044;&#1090;&#1050;&#1090;\1%20&#1052;&#1042;&#1057;%20&#1044;&#1090;&#1050;&#1090;&#1079;&#1072;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&#1042;&#1072;&#1083;&#1077;&#1088;&#1072;\Oblik%202009\06.09\&#1043;&#1086;&#1083;&#1086;&#1074;&#1085;&#1072;%20&#1046;&#1054;&#1042;&#1058;&#1045;&#1053;&#1068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ула увязки 1"/>
      <sheetName val="Формула увязки 2зф+с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сп1050"/>
      <sheetName val="7сп3020"/>
      <sheetName val="7сп3030"/>
      <sheetName val="7сп3070"/>
      <sheetName val="7сп3080"/>
      <sheetName val="7сп3090"/>
      <sheetName val="7бт3010"/>
      <sheetName val="7бт3020"/>
      <sheetName val="7бт3030"/>
      <sheetName val="7бт3070"/>
      <sheetName val="7бт3080"/>
      <sheetName val="7бт3090"/>
      <sheetName val="Дт"/>
      <sheetName val="Кт"/>
      <sheetName val="Дт Кт"/>
      <sheetName val="Дт (2)"/>
      <sheetName val="Кт (3)"/>
      <sheetName val="Дт Кт на печать"/>
      <sheetName val="проверка"/>
      <sheetName val="7дЗАГразом"/>
      <sheetName val="7дСПЕЦразом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т801 0"/>
      <sheetName val="Фт811 1"/>
      <sheetName val="Фт811 2"/>
      <sheetName val="Фт812"/>
      <sheetName val="Фт801 6"/>
      <sheetName val="Головна"/>
      <sheetName val="МОр"/>
      <sheetName val="Баланс"/>
      <sheetName val="Дт-Кт"/>
      <sheetName val="Розшифр"/>
      <sheetName val="ДК"/>
      <sheetName val="Шахм"/>
      <sheetName val="Дт-Кт (2)"/>
      <sheetName val="Фт801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6">
    <tabColor indexed="42"/>
  </sheetPr>
  <dimension ref="A1:M94"/>
  <sheetViews>
    <sheetView tabSelected="1" workbookViewId="0" topLeftCell="A1">
      <selection activeCell="D82" sqref="D81:D82"/>
    </sheetView>
  </sheetViews>
  <sheetFormatPr defaultColWidth="9.140625" defaultRowHeight="15"/>
  <cols>
    <col min="1" max="1" width="55.8515625" style="0" customWidth="1"/>
    <col min="2" max="2" width="5.00390625" style="0" customWidth="1"/>
    <col min="3" max="3" width="4.421875" style="0" customWidth="1"/>
    <col min="4" max="4" width="11.57421875" style="0" customWidth="1"/>
    <col min="5" max="5" width="11.8515625" style="0" customWidth="1"/>
    <col min="6" max="6" width="8.00390625" style="0" customWidth="1"/>
    <col min="7" max="7" width="12.57421875" style="0" customWidth="1"/>
    <col min="8" max="8" width="11.57421875" style="0" customWidth="1"/>
    <col min="9" max="9" width="12.28125" style="0" customWidth="1"/>
    <col min="13" max="13" width="10.140625" style="0" customWidth="1"/>
  </cols>
  <sheetData>
    <row r="1" spans="8:10" s="1" customFormat="1" ht="15" customHeight="1">
      <c r="H1" s="2" t="s">
        <v>115</v>
      </c>
      <c r="I1" s="2"/>
      <c r="J1" s="2"/>
    </row>
    <row r="2" spans="7:10" s="1" customFormat="1" ht="15">
      <c r="G2" s="2"/>
      <c r="H2" s="2"/>
      <c r="I2" s="2"/>
      <c r="J2" s="2"/>
    </row>
    <row r="3" spans="7:10" s="1" customFormat="1" ht="0.75" customHeight="1">
      <c r="G3" s="2"/>
      <c r="H3" s="2"/>
      <c r="I3" s="2"/>
      <c r="J3" s="2"/>
    </row>
    <row r="4" spans="2:13" s="1" customFormat="1" ht="15">
      <c r="B4" s="3"/>
      <c r="C4" s="3"/>
      <c r="D4" s="3" t="s">
        <v>0</v>
      </c>
      <c r="E4" s="3"/>
      <c r="F4" s="3"/>
      <c r="G4" s="3"/>
      <c r="H4" s="3"/>
      <c r="I4" s="3"/>
      <c r="J4" s="3"/>
      <c r="K4" s="3"/>
      <c r="L4" s="3"/>
      <c r="M4" s="3"/>
    </row>
    <row r="5" spans="1:13" s="1" customFormat="1" ht="15">
      <c r="A5" s="51" t="s">
        <v>116</v>
      </c>
      <c r="B5" s="3" t="s">
        <v>117</v>
      </c>
      <c r="C5" s="3"/>
      <c r="D5" s="3"/>
      <c r="E5" s="3"/>
      <c r="F5" s="52"/>
      <c r="G5" s="4" t="s">
        <v>102</v>
      </c>
      <c r="H5" s="3" t="s">
        <v>103</v>
      </c>
      <c r="I5" s="3"/>
      <c r="J5" s="3"/>
      <c r="K5" s="3"/>
      <c r="L5" s="3"/>
      <c r="M5" s="3"/>
    </row>
    <row r="6" spans="2:9" s="1" customFormat="1" ht="15">
      <c r="B6" s="3"/>
      <c r="C6" s="3"/>
      <c r="D6" s="3" t="s">
        <v>120</v>
      </c>
      <c r="E6" s="3"/>
      <c r="F6" s="3"/>
      <c r="G6" s="3"/>
      <c r="H6" s="3"/>
      <c r="I6" s="3"/>
    </row>
    <row r="7" s="5" customFormat="1" ht="9" customHeight="1">
      <c r="I7" s="6" t="s">
        <v>1</v>
      </c>
    </row>
    <row r="8" s="5" customFormat="1" ht="6.75" customHeight="1" hidden="1">
      <c r="I8" s="7"/>
    </row>
    <row r="9" spans="1:11" s="5" customFormat="1" ht="12" customHeight="1">
      <c r="A9" s="8" t="s">
        <v>2</v>
      </c>
      <c r="B9" s="73" t="s">
        <v>105</v>
      </c>
      <c r="C9" s="53"/>
      <c r="D9" s="53"/>
      <c r="E9" s="53"/>
      <c r="F9" s="53"/>
      <c r="G9" s="53"/>
      <c r="H9" s="9" t="s">
        <v>3</v>
      </c>
      <c r="I9" s="10">
        <v>39420537</v>
      </c>
      <c r="J9" s="11"/>
      <c r="K9" s="12"/>
    </row>
    <row r="10" spans="1:11" s="5" customFormat="1" ht="11.25" customHeight="1">
      <c r="A10" s="13" t="s">
        <v>4</v>
      </c>
      <c r="B10" s="74" t="s">
        <v>104</v>
      </c>
      <c r="C10" s="54"/>
      <c r="D10" s="54"/>
      <c r="E10" s="54"/>
      <c r="F10" s="54"/>
      <c r="G10" s="54"/>
      <c r="H10" s="5" t="s">
        <v>5</v>
      </c>
      <c r="I10" s="14">
        <v>6110100000</v>
      </c>
      <c r="J10" s="11"/>
      <c r="K10" s="13"/>
    </row>
    <row r="11" spans="1:11" s="5" customFormat="1" ht="11.25" customHeight="1">
      <c r="A11" s="15" t="s">
        <v>6</v>
      </c>
      <c r="B11" s="75" t="s">
        <v>113</v>
      </c>
      <c r="C11" s="55"/>
      <c r="D11" s="55"/>
      <c r="E11" s="55"/>
      <c r="F11" s="55"/>
      <c r="G11" s="55"/>
      <c r="H11" s="5" t="s">
        <v>7</v>
      </c>
      <c r="I11" s="45">
        <v>410</v>
      </c>
      <c r="J11" s="11"/>
      <c r="K11" s="13"/>
    </row>
    <row r="12" spans="1:11" s="5" customFormat="1" ht="12" customHeight="1">
      <c r="A12" s="8" t="s">
        <v>92</v>
      </c>
      <c r="B12" s="8"/>
      <c r="C12" s="61"/>
      <c r="D12" s="16" t="s">
        <v>106</v>
      </c>
      <c r="E12" s="75" t="s">
        <v>107</v>
      </c>
      <c r="F12" s="55"/>
      <c r="G12" s="55"/>
      <c r="H12" s="82"/>
      <c r="J12" s="17"/>
      <c r="K12" s="12"/>
    </row>
    <row r="13" spans="1:11" s="5" customFormat="1" ht="21" customHeight="1">
      <c r="A13" s="8" t="s">
        <v>8</v>
      </c>
      <c r="B13" s="8"/>
      <c r="C13" s="61"/>
      <c r="D13" s="16" t="s">
        <v>108</v>
      </c>
      <c r="E13" s="76" t="s">
        <v>109</v>
      </c>
      <c r="F13" s="56"/>
      <c r="G13" s="56"/>
      <c r="H13" s="56"/>
      <c r="I13" s="56"/>
      <c r="J13" s="11"/>
      <c r="K13" s="12"/>
    </row>
    <row r="14" spans="1:11" s="5" customFormat="1" ht="11.25" customHeight="1">
      <c r="A14" s="77" t="s">
        <v>9</v>
      </c>
      <c r="B14" s="8"/>
      <c r="C14" s="61"/>
      <c r="D14" s="18" t="s">
        <v>101</v>
      </c>
      <c r="E14" s="57" t="s">
        <v>101</v>
      </c>
      <c r="F14" s="58"/>
      <c r="G14" s="58"/>
      <c r="H14" s="58"/>
      <c r="I14" s="58"/>
      <c r="J14" s="11"/>
      <c r="K14" s="12"/>
    </row>
    <row r="15" spans="1:11" s="5" customFormat="1" ht="45" customHeight="1">
      <c r="A15" s="8" t="s">
        <v>100</v>
      </c>
      <c r="B15" s="8"/>
      <c r="C15" s="61"/>
      <c r="D15" s="16"/>
      <c r="E15" s="59"/>
      <c r="F15" s="60"/>
      <c r="G15" s="60"/>
      <c r="H15" s="60"/>
      <c r="I15" s="60"/>
      <c r="J15" s="11"/>
      <c r="K15" s="12"/>
    </row>
    <row r="16" s="5" customFormat="1" ht="11.25">
      <c r="A16" s="19" t="s">
        <v>114</v>
      </c>
    </row>
    <row r="17" s="5" customFormat="1" ht="11.25">
      <c r="A17" s="19" t="s">
        <v>10</v>
      </c>
    </row>
    <row r="18" spans="1:11" s="5" customFormat="1" ht="7.5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9" s="5" customFormat="1" ht="11.25" customHeight="1" thickBot="1" thickTop="1">
      <c r="A19" s="79" t="s">
        <v>11</v>
      </c>
      <c r="B19" s="80" t="s">
        <v>12</v>
      </c>
      <c r="C19" s="79" t="s">
        <v>13</v>
      </c>
      <c r="D19" s="80" t="s">
        <v>14</v>
      </c>
      <c r="E19" s="80" t="s">
        <v>93</v>
      </c>
      <c r="F19" s="81" t="s">
        <v>15</v>
      </c>
      <c r="G19" s="81" t="s">
        <v>16</v>
      </c>
      <c r="H19" s="81" t="s">
        <v>17</v>
      </c>
      <c r="I19" s="80" t="s">
        <v>18</v>
      </c>
    </row>
    <row r="20" spans="1:9" s="5" customFormat="1" ht="12.75" thickBot="1" thickTop="1">
      <c r="A20" s="79"/>
      <c r="B20" s="80"/>
      <c r="C20" s="79"/>
      <c r="D20" s="80"/>
      <c r="E20" s="80"/>
      <c r="F20" s="81"/>
      <c r="G20" s="81"/>
      <c r="H20" s="81"/>
      <c r="I20" s="80"/>
    </row>
    <row r="21" spans="1:9" s="5" customFormat="1" ht="12.75" thickBot="1" thickTop="1">
      <c r="A21" s="79"/>
      <c r="B21" s="80"/>
      <c r="C21" s="79"/>
      <c r="D21" s="80"/>
      <c r="E21" s="80"/>
      <c r="F21" s="81"/>
      <c r="G21" s="81"/>
      <c r="H21" s="81"/>
      <c r="I21" s="80"/>
    </row>
    <row r="22" spans="1:9" s="5" customFormat="1" ht="12.75" thickBot="1" thickTop="1">
      <c r="A22" s="20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20">
        <v>9</v>
      </c>
    </row>
    <row r="23" spans="1:9" s="5" customFormat="1" ht="12.75" thickBot="1" thickTop="1">
      <c r="A23" s="21" t="s">
        <v>94</v>
      </c>
      <c r="B23" s="21" t="s">
        <v>19</v>
      </c>
      <c r="C23" s="22" t="s">
        <v>20</v>
      </c>
      <c r="D23" s="49">
        <f>D24</f>
        <v>9240200</v>
      </c>
      <c r="E23" s="49">
        <f>E26+E29+E37+E86+E46</f>
        <v>6637850</v>
      </c>
      <c r="F23" s="23">
        <v>0</v>
      </c>
      <c r="G23" s="49">
        <f>G24</f>
        <v>6461355.99</v>
      </c>
      <c r="H23" s="49">
        <f>H24</f>
        <v>6454396.99</v>
      </c>
      <c r="I23" s="49"/>
    </row>
    <row r="24" spans="1:9" s="5" customFormat="1" ht="24" thickBot="1" thickTop="1">
      <c r="A24" s="24" t="s">
        <v>95</v>
      </c>
      <c r="B24" s="21">
        <v>2000</v>
      </c>
      <c r="C24" s="22" t="s">
        <v>21</v>
      </c>
      <c r="D24" s="49">
        <f>D25+D30+D47+D50+D54+D58</f>
        <v>9240200</v>
      </c>
      <c r="E24" s="23">
        <v>0</v>
      </c>
      <c r="F24" s="23">
        <v>0</v>
      </c>
      <c r="G24" s="49">
        <f>G25+G30+G47+G50+G54+G58</f>
        <v>6461355.99</v>
      </c>
      <c r="H24" s="49">
        <f>H25+H30+H47+H50+H54+H58</f>
        <v>6454396.99</v>
      </c>
      <c r="I24" s="49"/>
    </row>
    <row r="25" spans="1:9" s="5" customFormat="1" ht="12.75" thickBot="1" thickTop="1">
      <c r="A25" s="25" t="s">
        <v>22</v>
      </c>
      <c r="B25" s="21">
        <v>2100</v>
      </c>
      <c r="C25" s="22" t="s">
        <v>23</v>
      </c>
      <c r="D25" s="49">
        <f>D27+D28+D29</f>
        <v>8500700</v>
      </c>
      <c r="E25" s="23">
        <v>0</v>
      </c>
      <c r="F25" s="23">
        <v>0</v>
      </c>
      <c r="G25" s="49">
        <f>G26+G29</f>
        <v>6054370.41</v>
      </c>
      <c r="H25" s="49">
        <f>H26+H29</f>
        <v>6054370.41</v>
      </c>
      <c r="I25" s="49"/>
    </row>
    <row r="26" spans="1:9" s="5" customFormat="1" ht="12.75" thickBot="1" thickTop="1">
      <c r="A26" s="26" t="s">
        <v>24</v>
      </c>
      <c r="B26" s="27">
        <v>2110</v>
      </c>
      <c r="C26" s="28" t="s">
        <v>25</v>
      </c>
      <c r="D26" s="49">
        <f>D27+D28</f>
        <v>6967800</v>
      </c>
      <c r="E26" s="23">
        <v>5048550</v>
      </c>
      <c r="F26" s="23">
        <v>0</v>
      </c>
      <c r="G26" s="49">
        <f>G27+G28</f>
        <v>4970184.86</v>
      </c>
      <c r="H26" s="49">
        <f>H27+H28</f>
        <v>4970184.86</v>
      </c>
      <c r="I26" s="49"/>
    </row>
    <row r="27" spans="1:9" s="5" customFormat="1" ht="12.75" thickBot="1" thickTop="1">
      <c r="A27" s="29" t="s">
        <v>26</v>
      </c>
      <c r="B27" s="24">
        <v>2111</v>
      </c>
      <c r="C27" s="30" t="s">
        <v>27</v>
      </c>
      <c r="D27" s="23">
        <v>6967800</v>
      </c>
      <c r="E27" s="23">
        <v>0</v>
      </c>
      <c r="F27" s="23">
        <v>0</v>
      </c>
      <c r="G27" s="23">
        <v>4970184.86</v>
      </c>
      <c r="H27" s="23">
        <f>G27</f>
        <v>4970184.86</v>
      </c>
      <c r="I27" s="23"/>
    </row>
    <row r="28" spans="1:9" s="5" customFormat="1" ht="12.75" thickBot="1" thickTop="1">
      <c r="A28" s="29" t="s">
        <v>28</v>
      </c>
      <c r="B28" s="24">
        <v>2112</v>
      </c>
      <c r="C28" s="30" t="s">
        <v>29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/>
    </row>
    <row r="29" spans="1:9" s="5" customFormat="1" ht="12.75" thickBot="1" thickTop="1">
      <c r="A29" s="31" t="s">
        <v>30</v>
      </c>
      <c r="B29" s="27">
        <v>2120</v>
      </c>
      <c r="C29" s="28" t="s">
        <v>31</v>
      </c>
      <c r="D29" s="23">
        <v>1532900</v>
      </c>
      <c r="E29" s="23">
        <v>1110700</v>
      </c>
      <c r="F29" s="23">
        <v>0</v>
      </c>
      <c r="G29" s="23">
        <v>1084185.55</v>
      </c>
      <c r="H29" s="23">
        <f>G29</f>
        <v>1084185.55</v>
      </c>
      <c r="I29" s="23"/>
    </row>
    <row r="30" spans="1:9" s="5" customFormat="1" ht="11.25" customHeight="1" thickBot="1" thickTop="1">
      <c r="A30" s="32" t="s">
        <v>32</v>
      </c>
      <c r="B30" s="21">
        <v>2200</v>
      </c>
      <c r="C30" s="22" t="s">
        <v>33</v>
      </c>
      <c r="D30" s="49">
        <f>SUM(D31:D37,D46)</f>
        <v>686900</v>
      </c>
      <c r="E30" s="23">
        <v>0</v>
      </c>
      <c r="F30" s="23">
        <v>0</v>
      </c>
      <c r="G30" s="49">
        <f>SUM(G31:G37,G46)</f>
        <v>395293.89</v>
      </c>
      <c r="H30" s="49">
        <f>SUM(H31:H37,H46)</f>
        <v>388334.89</v>
      </c>
      <c r="I30" s="49"/>
    </row>
    <row r="31" spans="1:9" s="5" customFormat="1" ht="12" customHeight="1" thickBot="1" thickTop="1">
      <c r="A31" s="26" t="s">
        <v>34</v>
      </c>
      <c r="B31" s="27">
        <v>2210</v>
      </c>
      <c r="C31" s="28" t="s">
        <v>35</v>
      </c>
      <c r="D31" s="23">
        <v>14000</v>
      </c>
      <c r="E31" s="23">
        <v>0</v>
      </c>
      <c r="F31" s="23">
        <v>0</v>
      </c>
      <c r="G31" s="23">
        <v>12436.4</v>
      </c>
      <c r="H31" s="23">
        <v>5477.4</v>
      </c>
      <c r="I31" s="78"/>
    </row>
    <row r="32" spans="1:9" s="5" customFormat="1" ht="12.75" thickBot="1" thickTop="1">
      <c r="A32" s="26" t="s">
        <v>36</v>
      </c>
      <c r="B32" s="27">
        <v>2220</v>
      </c>
      <c r="C32" s="27">
        <v>100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/>
    </row>
    <row r="33" spans="1:9" s="5" customFormat="1" ht="12.75" thickBot="1" thickTop="1">
      <c r="A33" s="26" t="s">
        <v>37</v>
      </c>
      <c r="B33" s="27">
        <v>2230</v>
      </c>
      <c r="C33" s="27">
        <v>110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/>
    </row>
    <row r="34" spans="1:9" s="5" customFormat="1" ht="12.75" thickBot="1" thickTop="1">
      <c r="A34" s="26" t="s">
        <v>38</v>
      </c>
      <c r="B34" s="27">
        <v>2240</v>
      </c>
      <c r="C34" s="27">
        <v>120</v>
      </c>
      <c r="D34" s="23">
        <v>58800</v>
      </c>
      <c r="E34" s="23">
        <v>0</v>
      </c>
      <c r="F34" s="23">
        <v>0</v>
      </c>
      <c r="G34" s="23">
        <v>35018.18</v>
      </c>
      <c r="H34" s="23">
        <f>G34</f>
        <v>35018.18</v>
      </c>
      <c r="I34" s="23"/>
    </row>
    <row r="35" spans="1:9" s="5" customFormat="1" ht="12.75" thickBot="1" thickTop="1">
      <c r="A35" s="26" t="s">
        <v>39</v>
      </c>
      <c r="B35" s="27">
        <v>2250</v>
      </c>
      <c r="C35" s="27">
        <v>130</v>
      </c>
      <c r="D35" s="23">
        <v>36000</v>
      </c>
      <c r="E35" s="23">
        <v>0</v>
      </c>
      <c r="F35" s="23">
        <v>0</v>
      </c>
      <c r="G35" s="23">
        <v>35984.91</v>
      </c>
      <c r="H35" s="23">
        <v>35984.91</v>
      </c>
      <c r="I35" s="23"/>
    </row>
    <row r="36" spans="1:9" s="5" customFormat="1" ht="12.75" thickBot="1" thickTop="1">
      <c r="A36" s="31" t="s">
        <v>40</v>
      </c>
      <c r="B36" s="27">
        <v>2260</v>
      </c>
      <c r="C36" s="27">
        <v>140</v>
      </c>
      <c r="D36" s="23">
        <v>0</v>
      </c>
      <c r="E36" s="23">
        <v>0</v>
      </c>
      <c r="F36" s="23">
        <v>0</v>
      </c>
      <c r="G36" s="23"/>
      <c r="H36" s="23"/>
      <c r="I36" s="23"/>
    </row>
    <row r="37" spans="1:9" s="5" customFormat="1" ht="12.75" thickBot="1" thickTop="1">
      <c r="A37" s="31" t="s">
        <v>41</v>
      </c>
      <c r="B37" s="27">
        <v>2270</v>
      </c>
      <c r="C37" s="27">
        <v>150</v>
      </c>
      <c r="D37" s="49">
        <f>D38+D39+D40+D41+D42+D43</f>
        <v>578100</v>
      </c>
      <c r="E37" s="23">
        <v>344400</v>
      </c>
      <c r="F37" s="23">
        <v>0</v>
      </c>
      <c r="G37" s="49">
        <f>G38+G39+G40+G41+G42+G43</f>
        <v>311854.4</v>
      </c>
      <c r="H37" s="49">
        <f>H38+H39+H40+H41+H42+H43</f>
        <v>311854.4</v>
      </c>
      <c r="I37" s="49"/>
    </row>
    <row r="38" spans="1:9" s="5" customFormat="1" ht="12.75" thickBot="1" thickTop="1">
      <c r="A38" s="29" t="s">
        <v>42</v>
      </c>
      <c r="B38" s="24">
        <v>2271</v>
      </c>
      <c r="C38" s="24">
        <v>160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/>
    </row>
    <row r="39" spans="1:9" s="5" customFormat="1" ht="12.75" thickBot="1" thickTop="1">
      <c r="A39" s="29" t="s">
        <v>43</v>
      </c>
      <c r="B39" s="24">
        <v>2272</v>
      </c>
      <c r="C39" s="24">
        <v>170</v>
      </c>
      <c r="D39" s="23">
        <v>7800</v>
      </c>
      <c r="E39" s="23">
        <v>0</v>
      </c>
      <c r="F39" s="23">
        <v>0</v>
      </c>
      <c r="G39" s="23">
        <v>5500</v>
      </c>
      <c r="H39" s="23">
        <f>G39</f>
        <v>5500</v>
      </c>
      <c r="I39" s="23"/>
    </row>
    <row r="40" spans="1:9" s="5" customFormat="1" ht="12.75" thickBot="1" thickTop="1">
      <c r="A40" s="29" t="s">
        <v>44</v>
      </c>
      <c r="B40" s="24">
        <v>2273</v>
      </c>
      <c r="C40" s="24">
        <v>180</v>
      </c>
      <c r="D40" s="23">
        <v>179000</v>
      </c>
      <c r="E40" s="23">
        <v>0</v>
      </c>
      <c r="F40" s="23">
        <v>0</v>
      </c>
      <c r="G40" s="23">
        <v>123499.98</v>
      </c>
      <c r="H40" s="23">
        <f>G40</f>
        <v>123499.98</v>
      </c>
      <c r="I40" s="23"/>
    </row>
    <row r="41" spans="1:9" s="5" customFormat="1" ht="12.75" thickBot="1" thickTop="1">
      <c r="A41" s="29" t="s">
        <v>45</v>
      </c>
      <c r="B41" s="24">
        <v>2274</v>
      </c>
      <c r="C41" s="24">
        <v>190</v>
      </c>
      <c r="D41" s="23">
        <v>391300</v>
      </c>
      <c r="E41" s="23">
        <v>0</v>
      </c>
      <c r="F41" s="23">
        <v>0</v>
      </c>
      <c r="G41" s="23">
        <v>182854.42</v>
      </c>
      <c r="H41" s="23">
        <v>182854.42</v>
      </c>
      <c r="I41" s="23"/>
    </row>
    <row r="42" spans="1:9" s="5" customFormat="1" ht="12.75" thickBot="1" thickTop="1">
      <c r="A42" s="29" t="s">
        <v>46</v>
      </c>
      <c r="B42" s="24">
        <v>2275</v>
      </c>
      <c r="C42" s="24">
        <v>200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/>
    </row>
    <row r="43" spans="1:9" s="5" customFormat="1" ht="12.75" thickBot="1" thickTop="1">
      <c r="A43" s="29" t="s">
        <v>112</v>
      </c>
      <c r="B43" s="24">
        <v>2276</v>
      </c>
      <c r="C43" s="24">
        <v>210</v>
      </c>
      <c r="D43" s="23"/>
      <c r="E43" s="23"/>
      <c r="F43" s="23"/>
      <c r="G43" s="23"/>
      <c r="H43" s="23"/>
      <c r="I43" s="23"/>
    </row>
    <row r="44" spans="1:9" s="5" customFormat="1" ht="13.5" customHeight="1" thickBot="1" thickTop="1">
      <c r="A44" s="31" t="s">
        <v>47</v>
      </c>
      <c r="B44" s="27">
        <v>2280</v>
      </c>
      <c r="C44" s="27">
        <v>220</v>
      </c>
      <c r="D44" s="23"/>
      <c r="E44" s="23">
        <v>0</v>
      </c>
      <c r="F44" s="23">
        <v>0</v>
      </c>
      <c r="G44" s="23"/>
      <c r="H44" s="23"/>
      <c r="I44" s="23"/>
    </row>
    <row r="45" spans="1:9" s="5" customFormat="1" ht="12.75" customHeight="1" thickBot="1" thickTop="1">
      <c r="A45" s="33" t="s">
        <v>48</v>
      </c>
      <c r="B45" s="24">
        <v>2281</v>
      </c>
      <c r="C45" s="24">
        <v>230</v>
      </c>
      <c r="D45" s="23">
        <v>0</v>
      </c>
      <c r="E45" s="23">
        <v>0</v>
      </c>
      <c r="F45" s="23">
        <v>0</v>
      </c>
      <c r="G45" s="23"/>
      <c r="H45" s="23"/>
      <c r="I45" s="23"/>
    </row>
    <row r="46" spans="1:9" s="5" customFormat="1" ht="12.75" customHeight="1" thickBot="1" thickTop="1">
      <c r="A46" s="34" t="s">
        <v>49</v>
      </c>
      <c r="B46" s="24">
        <v>2282</v>
      </c>
      <c r="C46" s="24">
        <v>240</v>
      </c>
      <c r="D46" s="23"/>
      <c r="E46" s="23"/>
      <c r="F46" s="23">
        <v>0</v>
      </c>
      <c r="G46" s="23"/>
      <c r="H46" s="23"/>
      <c r="I46" s="23"/>
    </row>
    <row r="47" spans="1:9" s="5" customFormat="1" ht="12.75" thickBot="1" thickTop="1">
      <c r="A47" s="25" t="s">
        <v>50</v>
      </c>
      <c r="B47" s="21">
        <v>2400</v>
      </c>
      <c r="C47" s="21">
        <v>250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/>
    </row>
    <row r="48" spans="1:9" s="5" customFormat="1" ht="12.75" thickBot="1" thickTop="1">
      <c r="A48" s="35" t="s">
        <v>51</v>
      </c>
      <c r="B48" s="27">
        <v>2410</v>
      </c>
      <c r="C48" s="27">
        <v>260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/>
    </row>
    <row r="49" spans="1:9" s="5" customFormat="1" ht="12.75" thickBot="1" thickTop="1">
      <c r="A49" s="35" t="s">
        <v>52</v>
      </c>
      <c r="B49" s="27">
        <v>2420</v>
      </c>
      <c r="C49" s="24">
        <v>270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/>
    </row>
    <row r="50" spans="1:9" s="5" customFormat="1" ht="12" customHeight="1" thickBot="1" thickTop="1">
      <c r="A50" s="36" t="s">
        <v>53</v>
      </c>
      <c r="B50" s="21">
        <v>2600</v>
      </c>
      <c r="C50" s="21">
        <v>280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/>
    </row>
    <row r="51" spans="1:9" s="5" customFormat="1" ht="12.75" thickBot="1" thickTop="1">
      <c r="A51" s="31" t="s">
        <v>54</v>
      </c>
      <c r="B51" s="27">
        <v>2610</v>
      </c>
      <c r="C51" s="27">
        <v>290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/>
    </row>
    <row r="52" spans="1:9" s="5" customFormat="1" ht="12.75" thickBot="1" thickTop="1">
      <c r="A52" s="31" t="s">
        <v>55</v>
      </c>
      <c r="B52" s="27">
        <v>2620</v>
      </c>
      <c r="C52" s="27">
        <v>300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/>
    </row>
    <row r="53" spans="1:9" s="5" customFormat="1" ht="12.75" thickBot="1" thickTop="1">
      <c r="A53" s="35" t="s">
        <v>56</v>
      </c>
      <c r="B53" s="27">
        <v>2630</v>
      </c>
      <c r="C53" s="24">
        <v>310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/>
    </row>
    <row r="54" spans="1:9" s="5" customFormat="1" ht="12.75" thickBot="1" thickTop="1">
      <c r="A54" s="32" t="s">
        <v>57</v>
      </c>
      <c r="B54" s="21">
        <v>2700</v>
      </c>
      <c r="C54" s="21">
        <v>320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/>
    </row>
    <row r="55" spans="1:9" s="5" customFormat="1" ht="12.75" customHeight="1" thickBot="1" thickTop="1">
      <c r="A55" s="31" t="s">
        <v>58</v>
      </c>
      <c r="B55" s="27">
        <v>2710</v>
      </c>
      <c r="C55" s="27">
        <v>330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/>
    </row>
    <row r="56" spans="1:9" s="5" customFormat="1" ht="12.75" thickBot="1" thickTop="1">
      <c r="A56" s="31" t="s">
        <v>59</v>
      </c>
      <c r="B56" s="27">
        <v>2720</v>
      </c>
      <c r="C56" s="27">
        <v>340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/>
    </row>
    <row r="57" spans="1:9" s="5" customFormat="1" ht="12.75" thickBot="1" thickTop="1">
      <c r="A57" s="31" t="s">
        <v>60</v>
      </c>
      <c r="B57" s="27">
        <v>2730</v>
      </c>
      <c r="C57" s="46">
        <v>350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/>
    </row>
    <row r="58" spans="1:9" s="5" customFormat="1" ht="12.75" thickBot="1" thickTop="1">
      <c r="A58" s="32" t="s">
        <v>61</v>
      </c>
      <c r="B58" s="21">
        <v>2800</v>
      </c>
      <c r="C58" s="21">
        <v>360</v>
      </c>
      <c r="D58" s="23">
        <v>52600</v>
      </c>
      <c r="E58" s="23">
        <v>0</v>
      </c>
      <c r="F58" s="23">
        <v>0</v>
      </c>
      <c r="G58" s="23">
        <v>11691.69</v>
      </c>
      <c r="H58" s="23">
        <v>11691.69</v>
      </c>
      <c r="I58" s="23"/>
    </row>
    <row r="59" spans="1:9" s="5" customFormat="1" ht="12.75" thickBot="1" thickTop="1">
      <c r="A59" s="21" t="s">
        <v>62</v>
      </c>
      <c r="B59" s="21">
        <v>3000</v>
      </c>
      <c r="C59" s="21">
        <v>370</v>
      </c>
      <c r="D59" s="23">
        <v>0</v>
      </c>
      <c r="E59" s="23">
        <v>0</v>
      </c>
      <c r="F59" s="23">
        <v>0</v>
      </c>
      <c r="G59" s="23">
        <v>0</v>
      </c>
      <c r="H59" s="23"/>
      <c r="I59" s="23"/>
    </row>
    <row r="60" spans="1:9" s="5" customFormat="1" ht="12.75" thickBot="1" thickTop="1">
      <c r="A60" s="25" t="s">
        <v>63</v>
      </c>
      <c r="B60" s="21">
        <v>3100</v>
      </c>
      <c r="C60" s="21">
        <v>380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/>
    </row>
    <row r="61" spans="1:9" s="5" customFormat="1" ht="12.75" thickBot="1" thickTop="1">
      <c r="A61" s="31" t="s">
        <v>64</v>
      </c>
      <c r="B61" s="27">
        <v>3110</v>
      </c>
      <c r="C61" s="27">
        <v>390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/>
    </row>
    <row r="62" spans="1:9" s="5" customFormat="1" ht="12.75" thickBot="1" thickTop="1">
      <c r="A62" s="35" t="s">
        <v>65</v>
      </c>
      <c r="B62" s="27">
        <v>3120</v>
      </c>
      <c r="C62" s="24">
        <v>400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/>
    </row>
    <row r="63" spans="1:9" s="5" customFormat="1" ht="12.75" thickBot="1" thickTop="1">
      <c r="A63" s="29" t="s">
        <v>66</v>
      </c>
      <c r="B63" s="24">
        <v>3121</v>
      </c>
      <c r="C63" s="24">
        <v>410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/>
    </row>
    <row r="64" spans="1:9" s="5" customFormat="1" ht="12.75" thickBot="1" thickTop="1">
      <c r="A64" s="29" t="s">
        <v>67</v>
      </c>
      <c r="B64" s="24">
        <v>3122</v>
      </c>
      <c r="C64" s="27">
        <v>420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/>
    </row>
    <row r="65" spans="1:9" s="5" customFormat="1" ht="12.75" thickBot="1" thickTop="1">
      <c r="A65" s="26" t="s">
        <v>68</v>
      </c>
      <c r="B65" s="27">
        <v>3130</v>
      </c>
      <c r="C65" s="24">
        <v>430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/>
    </row>
    <row r="66" spans="1:9" s="5" customFormat="1" ht="12.75" thickBot="1" thickTop="1">
      <c r="A66" s="29" t="s">
        <v>69</v>
      </c>
      <c r="B66" s="24">
        <v>3131</v>
      </c>
      <c r="C66" s="24">
        <v>440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/>
    </row>
    <row r="67" spans="1:9" s="5" customFormat="1" ht="12.75" thickBot="1" thickTop="1">
      <c r="A67" s="29" t="s">
        <v>70</v>
      </c>
      <c r="B67" s="24">
        <v>3132</v>
      </c>
      <c r="C67" s="27">
        <v>450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/>
    </row>
    <row r="68" spans="1:9" s="5" customFormat="1" ht="12.75" thickBot="1" thickTop="1">
      <c r="A68" s="26" t="s">
        <v>71</v>
      </c>
      <c r="B68" s="27">
        <v>3140</v>
      </c>
      <c r="C68" s="24">
        <v>460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/>
    </row>
    <row r="69" spans="1:9" s="5" customFormat="1" ht="13.5" thickBot="1" thickTop="1">
      <c r="A69" s="37" t="s">
        <v>96</v>
      </c>
      <c r="B69" s="24">
        <v>3141</v>
      </c>
      <c r="C69" s="24">
        <v>470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/>
    </row>
    <row r="70" spans="1:9" s="5" customFormat="1" ht="13.5" thickBot="1" thickTop="1">
      <c r="A70" s="37" t="s">
        <v>97</v>
      </c>
      <c r="B70" s="24">
        <v>3142</v>
      </c>
      <c r="C70" s="24">
        <v>480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/>
    </row>
    <row r="71" spans="1:9" s="5" customFormat="1" ht="13.5" thickBot="1" thickTop="1">
      <c r="A71" s="37" t="s">
        <v>98</v>
      </c>
      <c r="B71" s="24">
        <v>3143</v>
      </c>
      <c r="C71" s="27">
        <v>490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/>
    </row>
    <row r="72" spans="1:9" s="5" customFormat="1" ht="12.75" thickBot="1" thickTop="1">
      <c r="A72" s="26" t="s">
        <v>72</v>
      </c>
      <c r="B72" s="27">
        <v>3150</v>
      </c>
      <c r="C72" s="27">
        <v>500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/>
    </row>
    <row r="73" spans="1:9" s="5" customFormat="1" ht="12.75" thickBot="1" thickTop="1">
      <c r="A73" s="26" t="s">
        <v>73</v>
      </c>
      <c r="B73" s="27">
        <v>3160</v>
      </c>
      <c r="C73" s="24">
        <v>510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/>
    </row>
    <row r="74" spans="1:9" s="5" customFormat="1" ht="12.75" thickBot="1" thickTop="1">
      <c r="A74" s="25" t="s">
        <v>74</v>
      </c>
      <c r="B74" s="21">
        <v>3200</v>
      </c>
      <c r="C74" s="21">
        <v>520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/>
    </row>
    <row r="75" spans="1:9" s="5" customFormat="1" ht="12.75" thickBot="1" thickTop="1">
      <c r="A75" s="31" t="s">
        <v>75</v>
      </c>
      <c r="B75" s="27">
        <v>3210</v>
      </c>
      <c r="C75" s="27">
        <v>530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/>
    </row>
    <row r="76" spans="1:9" s="5" customFormat="1" ht="12.75" thickBot="1" thickTop="1">
      <c r="A76" s="31" t="s">
        <v>76</v>
      </c>
      <c r="B76" s="27">
        <v>3220</v>
      </c>
      <c r="C76" s="27">
        <v>540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/>
    </row>
    <row r="77" spans="1:9" s="5" customFormat="1" ht="12.75" thickBot="1" thickTop="1">
      <c r="A77" s="26" t="s">
        <v>77</v>
      </c>
      <c r="B77" s="27">
        <v>3230</v>
      </c>
      <c r="C77" s="27">
        <v>550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/>
    </row>
    <row r="78" spans="1:9" s="5" customFormat="1" ht="12.75" thickBot="1" thickTop="1">
      <c r="A78" s="31" t="s">
        <v>78</v>
      </c>
      <c r="B78" s="27">
        <v>3240</v>
      </c>
      <c r="C78" s="24">
        <v>560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/>
    </row>
    <row r="79" spans="1:9" s="5" customFormat="1" ht="12.75" thickBot="1" thickTop="1">
      <c r="A79" s="21" t="s">
        <v>79</v>
      </c>
      <c r="B79" s="21">
        <v>4100</v>
      </c>
      <c r="C79" s="21">
        <v>570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/>
    </row>
    <row r="80" spans="1:9" s="5" customFormat="1" ht="12.75" thickBot="1" thickTop="1">
      <c r="A80" s="26" t="s">
        <v>80</v>
      </c>
      <c r="B80" s="27">
        <v>4110</v>
      </c>
      <c r="C80" s="24">
        <v>580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/>
    </row>
    <row r="81" spans="1:9" s="5" customFormat="1" ht="12.75" thickBot="1" thickTop="1">
      <c r="A81" s="29" t="s">
        <v>81</v>
      </c>
      <c r="B81" s="24">
        <v>4111</v>
      </c>
      <c r="C81" s="24">
        <v>590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/>
    </row>
    <row r="82" spans="1:9" s="5" customFormat="1" ht="12.75" customHeight="1" thickBot="1" thickTop="1">
      <c r="A82" s="29" t="s">
        <v>82</v>
      </c>
      <c r="B82" s="24">
        <v>4112</v>
      </c>
      <c r="C82" s="24">
        <v>600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/>
    </row>
    <row r="83" spans="1:9" s="5" customFormat="1" ht="14.25" thickBot="1" thickTop="1">
      <c r="A83" s="38" t="s">
        <v>99</v>
      </c>
      <c r="B83" s="24">
        <v>4113</v>
      </c>
      <c r="C83" s="24">
        <v>610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/>
    </row>
    <row r="84" spans="1:9" s="5" customFormat="1" ht="12.75" thickBot="1" thickTop="1">
      <c r="A84" s="21" t="s">
        <v>83</v>
      </c>
      <c r="B84" s="21">
        <v>4200</v>
      </c>
      <c r="C84" s="21">
        <v>620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/>
    </row>
    <row r="85" spans="1:9" s="5" customFormat="1" ht="12.75" thickBot="1" thickTop="1">
      <c r="A85" s="26" t="s">
        <v>84</v>
      </c>
      <c r="B85" s="27">
        <v>4210</v>
      </c>
      <c r="C85" s="24">
        <v>630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/>
    </row>
    <row r="86" spans="1:9" s="5" customFormat="1" ht="12.75" thickBot="1" thickTop="1">
      <c r="A86" s="29" t="s">
        <v>85</v>
      </c>
      <c r="B86" s="24">
        <v>5000</v>
      </c>
      <c r="C86" s="24">
        <v>640</v>
      </c>
      <c r="D86" s="39" t="s">
        <v>86</v>
      </c>
      <c r="E86" s="23">
        <v>134200</v>
      </c>
      <c r="F86" s="40" t="s">
        <v>86</v>
      </c>
      <c r="G86" s="40" t="s">
        <v>86</v>
      </c>
      <c r="H86" s="40" t="s">
        <v>86</v>
      </c>
      <c r="I86" s="40"/>
    </row>
    <row r="87" spans="1:9" s="5" customFormat="1" ht="22.5" customHeight="1" thickBot="1" thickTop="1">
      <c r="A87" s="29" t="s">
        <v>87</v>
      </c>
      <c r="B87" s="24">
        <v>9000</v>
      </c>
      <c r="C87" s="5">
        <v>650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/>
    </row>
    <row r="88" spans="1:5" ht="11.25" customHeight="1" thickTop="1">
      <c r="A88" s="9" t="s">
        <v>88</v>
      </c>
      <c r="C88" s="47"/>
      <c r="D88" s="48"/>
      <c r="E88" s="41"/>
    </row>
    <row r="89" spans="1:9" s="1" customFormat="1" ht="12.75" customHeight="1">
      <c r="A89" s="42" t="s">
        <v>119</v>
      </c>
      <c r="C89" s="42"/>
      <c r="D89" s="62"/>
      <c r="E89" s="63"/>
      <c r="F89" s="42"/>
      <c r="G89" s="68" t="s">
        <v>111</v>
      </c>
      <c r="H89" s="69"/>
      <c r="I89" s="70"/>
    </row>
    <row r="90" spans="2:8" s="1" customFormat="1" ht="7.5" customHeight="1">
      <c r="B90" s="42"/>
      <c r="C90" s="42"/>
      <c r="D90" s="65" t="s">
        <v>89</v>
      </c>
      <c r="E90" s="64"/>
      <c r="F90" s="42"/>
      <c r="H90" s="71" t="s">
        <v>90</v>
      </c>
    </row>
    <row r="91" spans="1:9" s="1" customFormat="1" ht="13.5" customHeight="1">
      <c r="A91" s="42" t="s">
        <v>118</v>
      </c>
      <c r="C91" s="42"/>
      <c r="D91" s="66"/>
      <c r="E91" s="67"/>
      <c r="F91" s="42"/>
      <c r="G91" s="68" t="s">
        <v>110</v>
      </c>
      <c r="H91" s="69"/>
      <c r="I91" s="70"/>
    </row>
    <row r="92" spans="1:9" s="1" customFormat="1" ht="13.5" customHeight="1">
      <c r="A92" s="50" t="s">
        <v>121</v>
      </c>
      <c r="C92" s="42"/>
      <c r="D92" s="65" t="s">
        <v>89</v>
      </c>
      <c r="E92" s="64"/>
      <c r="F92" s="42"/>
      <c r="H92" s="72" t="s">
        <v>90</v>
      </c>
      <c r="I92" s="43"/>
    </row>
    <row r="93" s="1" customFormat="1" ht="15">
      <c r="A93" s="5" t="s">
        <v>91</v>
      </c>
    </row>
    <row r="94" ht="14.25">
      <c r="A94" s="44"/>
    </row>
  </sheetData>
  <sheetProtection formatCells="0" formatColumns="0" formatRows="0"/>
  <mergeCells count="9">
    <mergeCell ref="A19:A21"/>
    <mergeCell ref="F19:F21"/>
    <mergeCell ref="G19:G21"/>
    <mergeCell ref="H19:H21"/>
    <mergeCell ref="I19:I21"/>
    <mergeCell ref="B19:B21"/>
    <mergeCell ref="C19:C21"/>
    <mergeCell ref="D19:D21"/>
    <mergeCell ref="E19:E21"/>
  </mergeCells>
  <printOptions/>
  <pageMargins left="0.1968503937007874" right="0.1968503937007874" top="0.5905511811023623" bottom="0.1968503937007874" header="0.5905511811023623" footer="0.1968503937007874"/>
  <pageSetup fitToHeight="2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АМК</dc:creator>
  <cp:keywords/>
  <dc:description/>
  <cp:lastModifiedBy>User</cp:lastModifiedBy>
  <cp:lastPrinted>2017-04-11T07:10:06Z</cp:lastPrinted>
  <dcterms:created xsi:type="dcterms:W3CDTF">2016-03-12T10:26:44Z</dcterms:created>
  <dcterms:modified xsi:type="dcterms:W3CDTF">2017-10-04T13:51:55Z</dcterms:modified>
  <cp:category/>
  <cp:version/>
  <cp:contentType/>
  <cp:contentStatus/>
</cp:coreProperties>
</file>